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A5DCE025-152C-4761-AD0F-30488F9674EF}" xr6:coauthVersionLast="47" xr6:coauthVersionMax="47" xr10:uidLastSave="{00000000-0000-0000-0000-000000000000}"/>
  <bookViews>
    <workbookView xWindow="1905" yWindow="1905" windowWidth="28800" windowHeight="17145" xr2:uid="{69EAF070-6A16-4098-A49C-FA46CF951C45}"/>
  </bookViews>
  <sheets>
    <sheet name="Q3 S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5" i="1" l="1"/>
  <c r="F15" i="1"/>
  <c r="E15" i="1"/>
  <c r="D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<sst xmlns="http://schemas.openxmlformats.org/spreadsheetml/2006/main" count="54" uniqueCount="49">
  <si>
    <t>Sales report - Q3 2026</t>
  </si>
  <si>
    <t>Generated on 10/01/2026 from the CRM - data as of 09/30/2026</t>
  </si>
  <si>
    <t>Region</t>
  </si>
  <si>
    <t>Sales rep</t>
  </si>
  <si>
    <t>Internal ID</t>
  </si>
  <si>
    <t>Revenue</t>
  </si>
  <si>
    <t>Target</t>
  </si>
  <si>
    <t>Variance</t>
  </si>
  <si>
    <t>Last order</t>
  </si>
  <si>
    <t>Comment</t>
  </si>
  <si>
    <t>Northeast</t>
  </si>
  <si>
    <t>Emily Carter</t>
  </si>
  <si>
    <t>NE-001</t>
  </si>
  <si>
    <t>Target beaten thanks to the Whitfield contract.</t>
  </si>
  <si>
    <t>Marcus Reed</t>
  </si>
  <si>
    <t>NE-002</t>
  </si>
  <si>
    <t>Two tenders pending (decision in October).</t>
  </si>
  <si>
    <t>Southeast</t>
  </si>
  <si>
    <t>Olivia Brooks</t>
  </si>
  <si>
    <t>SE-001</t>
  </si>
  <si>
    <t>Best quarter on record.</t>
  </si>
  <si>
    <t>Daniel Kim</t>
  </si>
  <si>
    <t>SE-002</t>
  </si>
  <si>
    <t>On leave in September: pipeline moved to Q4.</t>
  </si>
  <si>
    <t>Midwest</t>
  </si>
  <si>
    <t>Hannah Schultz</t>
  </si>
  <si>
    <t>MW-001</t>
  </si>
  <si>
    <t>José Álvarez</t>
  </si>
  <si>
    <t>MW-002</t>
  </si>
  <si>
    <t>Renewal with Brandt Freight signed, invoiced in October.</t>
  </si>
  <si>
    <t>West</t>
  </si>
  <si>
    <t>Aisha Johnson</t>
  </si>
  <si>
    <t>W-001</t>
  </si>
  <si>
    <t>New customer: Cascade Grocers (3-year master agreement).</t>
  </si>
  <si>
    <t>Ryan O'Connor</t>
  </si>
  <si>
    <t>W-002</t>
  </si>
  <si>
    <t>Territory reorganized in August (old split).</t>
  </si>
  <si>
    <t>Southwest</t>
  </si>
  <si>
    <t>Sophia Martinez</t>
  </si>
  <si>
    <t>SW-001</t>
  </si>
  <si>
    <t>Key accounts: 3 signatures.</t>
  </si>
  <si>
    <t>Ethan Walker</t>
  </si>
  <si>
    <t>SW-002</t>
  </si>
  <si>
    <t>Comment line 1
Line 2 after a line break in the cell.</t>
  </si>
  <si>
    <t>Total</t>
  </si>
  <si>
    <t>Group target</t>
  </si>
  <si>
    <t>Source: internal CRM, automatic extract. Negative variances are highlighted by conditional formatting.</t>
  </si>
  <si>
    <t>Open the dashboard</t>
  </si>
  <si>
    <t>Hidden row: must never appear in the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</si>
</sst>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%"/>
    <numFmt numFmtId="166" formatCode="mm\/dd\/yyyy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i/>
      <sz val="9"/>
      <color rgb="FF595959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i/>
      <strike/>
      <sz val="11"/>
      <color rgb="FF7F7F7F"/>
      <name val="Aptos Narrow"/>
      <family val="2"/>
      <scheme val="minor"/>
    </font>
    <font>
      <i/>
      <sz val="9"/>
      <color rgb="FF7F7F7F"/>
      <name val="Segoe UI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1F4E78"/>
      </bottom>
      <diagonal/>
    </border>
    <border>
      <left style="thin">
        <color rgb="FFBFBFBF"/>
      </left>
      <right style="thin">
        <color rgb="FFBFBFBF"/>
      </right>
      <top style="double">
        <color rgb="FF1F4E78"/>
      </top>
      <bottom style="thin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horizontal="left" vertical="top" indent="1"/>
    </xf>
    <xf numFmtId="0" fontId="0" fillId="4" borderId="1" xfId="0" applyFill="1" applyBorder="1" applyAlignment="1">
      <alignment vertical="top"/>
    </xf>
    <xf numFmtId="164" fontId="0" fillId="4" borderId="1" xfId="0" applyNumberFormat="1" applyFill="1" applyBorder="1" applyAlignment="1">
      <alignment horizontal="right" vertical="top"/>
    </xf>
    <xf numFmtId="165" fontId="0" fillId="4" borderId="1" xfId="0" applyNumberFormat="1" applyFill="1" applyBorder="1" applyAlignment="1">
      <alignment horizontal="right" vertical="top"/>
    </xf>
    <xf numFmtId="166" fontId="0" fillId="4" borderId="1" xfId="0" applyNumberFormat="1" applyFill="1" applyBorder="1" applyAlignment="1">
      <alignment horizontal="right" vertical="top"/>
    </xf>
    <xf numFmtId="0" fontId="0" fillId="4" borderId="1" xfId="0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0" fillId="0" borderId="3" xfId="0" applyBorder="1" applyAlignment="1">
      <alignment horizontal="left" vertical="top" indent="1"/>
    </xf>
    <xf numFmtId="0" fontId="0" fillId="0" borderId="3" xfId="0" applyBorder="1" applyAlignment="1">
      <alignment vertical="top"/>
    </xf>
    <xf numFmtId="164" fontId="0" fillId="0" borderId="3" xfId="0" applyNumberFormat="1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vertical="top" wrapText="1"/>
    </xf>
    <xf numFmtId="0" fontId="4" fillId="3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top" indent="1"/>
    </xf>
    <xf numFmtId="0" fontId="0" fillId="4" borderId="2" xfId="0" applyFill="1" applyBorder="1" applyAlignment="1">
      <alignment vertical="top"/>
    </xf>
    <xf numFmtId="164" fontId="0" fillId="4" borderId="2" xfId="0" applyNumberFormat="1" applyFill="1" applyBorder="1" applyAlignment="1">
      <alignment horizontal="right" vertical="top"/>
    </xf>
    <xf numFmtId="165" fontId="0" fillId="4" borderId="2" xfId="0" applyNumberFormat="1" applyFill="1" applyBorder="1" applyAlignment="1">
      <alignment horizontal="right" vertical="top"/>
    </xf>
    <xf numFmtId="166" fontId="0" fillId="4" borderId="2" xfId="0" applyNumberFormat="1" applyFill="1" applyBorder="1" applyAlignment="1">
      <alignment horizontal="right" vertical="top"/>
    </xf>
    <xf numFmtId="0" fontId="0" fillId="4" borderId="2" xfId="0" applyFill="1" applyBorder="1" applyAlignment="1">
      <alignment vertical="top" wrapText="1"/>
    </xf>
    <xf numFmtId="0" fontId="1" fillId="5" borderId="5" xfId="0" applyFont="1" applyFill="1" applyBorder="1"/>
    <xf numFmtId="0" fontId="1" fillId="5" borderId="5" xfId="0" applyFont="1" applyFill="1" applyBorder="1"/>
    <xf numFmtId="164" fontId="1" fillId="5" borderId="5" xfId="0" applyNumberFormat="1" applyFont="1" applyFill="1" applyBorder="1" applyAlignment="1">
      <alignment horizontal="right"/>
    </xf>
    <xf numFmtId="165" fontId="1" fillId="5" borderId="5" xfId="0" applyNumberFormat="1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6" fillId="0" borderId="0" xfId="0" applyFont="1"/>
    <xf numFmtId="0" fontId="8" fillId="0" borderId="0" xfId="1" applyFont="1"/>
    <xf numFmtId="0" fontId="0" fillId="6" borderId="0" xfId="0" applyFill="1"/>
  </cellXfs>
  <cellStyles count="2">
    <cellStyle name="Lien hypertexte" xfId="1" builtinId="8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b/>
        <i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xample.com/dash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2DAB-2728-4D58-AD27-24EB191F3FB0}">
  <dimension ref="A1:H19"/>
  <sheetViews>
    <sheetView tabSelected="1" workbookViewId="0">
      <selection sqref="A1:H1"/>
    </sheetView>
  </sheetViews>
  <sheetFormatPr baseColWidth="10" defaultRowHeight="15" x14ac:dyDescent="0.25"/>
  <cols>
    <col min="1" max="1" width="14.7109375" customWidth="1"/>
    <col min="2" max="2" width="22.7109375" customWidth="1"/>
    <col min="3" max="3" width="10.7109375" hidden="1" customWidth="1"/>
    <col min="4" max="5" width="15.7109375" customWidth="1"/>
    <col min="6" max="6" width="10.7109375" customWidth="1"/>
    <col min="7" max="7" width="17.7109375" customWidth="1"/>
    <col min="8" max="8" width="38.7109375" customWidth="1"/>
  </cols>
  <sheetData>
    <row r="1" spans="1:8" ht="30" customHeight="1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s="4" t="s">
        <v>1</v>
      </c>
      <c r="B2" s="1"/>
      <c r="C2" s="1"/>
      <c r="D2" s="1"/>
      <c r="E2" s="1"/>
      <c r="F2" s="1"/>
      <c r="G2" s="1"/>
      <c r="H2" s="1"/>
    </row>
    <row r="3" spans="1:8" ht="8.1" customHeight="1" x14ac:dyDescent="0.25"/>
    <row r="4" spans="1:8" ht="24" customHeight="1" thickBot="1" x14ac:dyDescent="0.3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</row>
    <row r="5" spans="1:8" ht="30" x14ac:dyDescent="0.25">
      <c r="A5" s="18" t="s">
        <v>10</v>
      </c>
      <c r="B5" s="19" t="s">
        <v>11</v>
      </c>
      <c r="C5" s="19" t="s">
        <v>12</v>
      </c>
      <c r="D5" s="20">
        <v>182500</v>
      </c>
      <c r="E5" s="20">
        <v>170000</v>
      </c>
      <c r="F5" s="21">
        <f>(D5-E5)/E5</f>
        <v>7.3529411764705885E-2</v>
      </c>
      <c r="G5" s="22">
        <v>46293</v>
      </c>
      <c r="H5" s="23" t="s">
        <v>13</v>
      </c>
    </row>
    <row r="6" spans="1:8" ht="30" x14ac:dyDescent="0.25">
      <c r="A6" s="11" t="s">
        <v>10</v>
      </c>
      <c r="B6" s="12" t="s">
        <v>14</v>
      </c>
      <c r="C6" s="12" t="s">
        <v>15</v>
      </c>
      <c r="D6" s="13">
        <v>121300</v>
      </c>
      <c r="E6" s="13">
        <v>140000</v>
      </c>
      <c r="F6" s="14">
        <f>(D6-E6)/E6</f>
        <v>-0.13357142857142856</v>
      </c>
      <c r="G6" s="15">
        <v>46277</v>
      </c>
      <c r="H6" s="16" t="s">
        <v>16</v>
      </c>
    </row>
    <row r="7" spans="1:8" x14ac:dyDescent="0.25">
      <c r="A7" s="5" t="s">
        <v>17</v>
      </c>
      <c r="B7" s="6" t="s">
        <v>18</v>
      </c>
      <c r="C7" s="6" t="s">
        <v>19</v>
      </c>
      <c r="D7" s="7">
        <v>240900</v>
      </c>
      <c r="E7" s="7">
        <v>210000</v>
      </c>
      <c r="F7" s="8">
        <f>(D7-E7)/E7</f>
        <v>0.14714285714285713</v>
      </c>
      <c r="G7" s="9">
        <v>46295</v>
      </c>
      <c r="H7" s="10" t="s">
        <v>20</v>
      </c>
    </row>
    <row r="8" spans="1:8" ht="30" x14ac:dyDescent="0.25">
      <c r="A8" s="11" t="s">
        <v>17</v>
      </c>
      <c r="B8" s="12" t="s">
        <v>21</v>
      </c>
      <c r="C8" s="12" t="s">
        <v>22</v>
      </c>
      <c r="D8" s="13">
        <v>98750</v>
      </c>
      <c r="E8" s="13">
        <v>120000</v>
      </c>
      <c r="F8" s="14">
        <f>(D8-E8)/E8</f>
        <v>-0.17708333333333334</v>
      </c>
      <c r="G8" s="15">
        <v>46255</v>
      </c>
      <c r="H8" s="16" t="s">
        <v>23</v>
      </c>
    </row>
    <row r="9" spans="1:8" x14ac:dyDescent="0.25">
      <c r="A9" s="5" t="s">
        <v>24</v>
      </c>
      <c r="B9" s="6" t="s">
        <v>25</v>
      </c>
      <c r="C9" s="6" t="s">
        <v>26</v>
      </c>
      <c r="D9" s="7">
        <v>156200</v>
      </c>
      <c r="E9" s="7">
        <v>150000</v>
      </c>
      <c r="F9" s="8">
        <f>(D9-E9)/E9</f>
        <v>4.1333333333333333E-2</v>
      </c>
      <c r="G9" s="9">
        <v>46290</v>
      </c>
      <c r="H9" s="10"/>
    </row>
    <row r="10" spans="1:8" ht="30" x14ac:dyDescent="0.25">
      <c r="A10" s="11" t="s">
        <v>24</v>
      </c>
      <c r="B10" s="12" t="s">
        <v>27</v>
      </c>
      <c r="C10" s="12" t="s">
        <v>28</v>
      </c>
      <c r="D10" s="13">
        <v>143600</v>
      </c>
      <c r="E10" s="13">
        <v>150000</v>
      </c>
      <c r="F10" s="14">
        <f>(D10-E10)/E10</f>
        <v>-4.2666666666666665E-2</v>
      </c>
      <c r="G10" s="15">
        <v>46284</v>
      </c>
      <c r="H10" s="16" t="s">
        <v>29</v>
      </c>
    </row>
    <row r="11" spans="1:8" ht="30" x14ac:dyDescent="0.25">
      <c r="A11" s="5" t="s">
        <v>30</v>
      </c>
      <c r="B11" s="6" t="s">
        <v>31</v>
      </c>
      <c r="C11" s="6" t="s">
        <v>32</v>
      </c>
      <c r="D11" s="7">
        <v>201400</v>
      </c>
      <c r="E11" s="7">
        <v>180000</v>
      </c>
      <c r="F11" s="8">
        <f>(D11-E11)/E11</f>
        <v>0.11888888888888889</v>
      </c>
      <c r="G11" s="9">
        <v>46294</v>
      </c>
      <c r="H11" s="10" t="s">
        <v>33</v>
      </c>
    </row>
    <row r="12" spans="1:8" x14ac:dyDescent="0.25">
      <c r="A12" s="11" t="s">
        <v>30</v>
      </c>
      <c r="B12" s="12" t="s">
        <v>34</v>
      </c>
      <c r="C12" s="12" t="s">
        <v>35</v>
      </c>
      <c r="D12" s="13">
        <v>87200</v>
      </c>
      <c r="E12" s="13">
        <v>110000</v>
      </c>
      <c r="F12" s="14">
        <f>(D12-E12)/E12</f>
        <v>-0.20727272727272728</v>
      </c>
      <c r="G12" s="15">
        <v>46233</v>
      </c>
      <c r="H12" s="17" t="s">
        <v>36</v>
      </c>
    </row>
    <row r="13" spans="1:8" x14ac:dyDescent="0.25">
      <c r="A13" s="5" t="s">
        <v>37</v>
      </c>
      <c r="B13" s="6" t="s">
        <v>38</v>
      </c>
      <c r="C13" s="6" t="s">
        <v>39</v>
      </c>
      <c r="D13" s="7">
        <v>312800</v>
      </c>
      <c r="E13" s="7">
        <v>300000</v>
      </c>
      <c r="F13" s="8">
        <f>(D13-E13)/E13</f>
        <v>4.2666666666666665E-2</v>
      </c>
      <c r="G13" s="9">
        <v>46295</v>
      </c>
      <c r="H13" s="10" t="s">
        <v>40</v>
      </c>
    </row>
    <row r="14" spans="1:8" ht="30.75" thickBot="1" x14ac:dyDescent="0.3">
      <c r="A14" s="25" t="s">
        <v>37</v>
      </c>
      <c r="B14" s="26" t="s">
        <v>41</v>
      </c>
      <c r="C14" s="26" t="s">
        <v>42</v>
      </c>
      <c r="D14" s="27">
        <v>265100</v>
      </c>
      <c r="E14" s="27">
        <v>280000</v>
      </c>
      <c r="F14" s="28">
        <f>(D14-E14)/E14</f>
        <v>-5.3214285714285714E-2</v>
      </c>
      <c r="G14" s="29">
        <v>46291</v>
      </c>
      <c r="H14" s="30" t="s">
        <v>43</v>
      </c>
    </row>
    <row r="15" spans="1:8" ht="15.75" thickTop="1" x14ac:dyDescent="0.25">
      <c r="A15" s="31" t="s">
        <v>44</v>
      </c>
      <c r="B15" s="31"/>
      <c r="C15" s="32"/>
      <c r="D15" s="33">
        <f>SUM(D5:D14)</f>
        <v>1809750</v>
      </c>
      <c r="E15" s="33">
        <f>SUM(E5:E14)</f>
        <v>1810000</v>
      </c>
      <c r="F15" s="34">
        <f>(D15-E15)/E15</f>
        <v>-1.3812154696132598E-4</v>
      </c>
      <c r="G15" s="35" t="s">
        <v>45</v>
      </c>
      <c r="H15" s="32" t="str">
        <f>IF(D15&gt;=E15,"met","not met")</f>
        <v>not met</v>
      </c>
    </row>
    <row r="17" spans="1:8" ht="18" customHeight="1" x14ac:dyDescent="0.25">
      <c r="A17" s="36" t="s">
        <v>46</v>
      </c>
      <c r="B17" s="1"/>
      <c r="C17" s="1"/>
      <c r="D17" s="1"/>
      <c r="E17" s="1"/>
      <c r="F17" s="1"/>
      <c r="G17" s="1"/>
      <c r="H17" s="1"/>
    </row>
    <row r="18" spans="1:8" x14ac:dyDescent="0.25">
      <c r="A18" s="37" t="s">
        <v>47</v>
      </c>
    </row>
    <row r="19" spans="1:8" hidden="1" x14ac:dyDescent="0.25">
      <c r="A19" s="38" t="s">
        <v>48</v>
      </c>
      <c r="B19" s="38"/>
      <c r="C19" s="38"/>
      <c r="D19" s="38"/>
      <c r="E19" s="38"/>
      <c r="F19" s="38"/>
      <c r="G19" s="38"/>
      <c r="H19" s="38"/>
    </row>
  </sheetData>
  <mergeCells count="4">
    <mergeCell ref="A1:H1"/>
    <mergeCell ref="A2:H2"/>
    <mergeCell ref="A15:B15"/>
    <mergeCell ref="A17:H17"/>
  </mergeCells>
  <conditionalFormatting sqref="F5:F15">
    <cfRule type="cellIs" dxfId="1" priority="1" stopIfTrue="1" operator="lessThan">
      <formula>0</formula>
    </cfRule>
    <cfRule type="cellIs" dxfId="0" priority="2" stopIfTrue="1" operator="greaterThanOrEqual">
      <formula>0</formula>
    </cfRule>
  </conditionalFormatting>
  <hyperlinks>
    <hyperlink ref="A18" r:id="rId1" display="https://example.com/dashboard" xr:uid="{4AEBB030-2746-40C6-84E1-FEB6339464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Q3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 samples</dc:creator>
  <cp:lastModifiedBy>PAD samples</cp:lastModifiedBy>
  <dcterms:created xsi:type="dcterms:W3CDTF">2026-09-25T10:50:35Z</dcterms:created>
  <dcterms:modified xsi:type="dcterms:W3CDTF">2026-09-25T10:50:48Z</dcterms:modified>
</cp:coreProperties>
</file>